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<sst xmlns="http://schemas.openxmlformats.org/spreadsheetml/2006/main" count="45" uniqueCount="40">
  <si>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</si>
  <si>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</si>
  <si>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</si>
  <si>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</si>
  <si>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</si>
  <si>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</si>
  <si>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</si>
  <si>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</si>
  <si>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</si>
  <si>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</si>
  <si>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</si>
  <si>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</si>
  <si>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</si>
  <si>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</si>
  <si>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</si>
  <si>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</si>
  <si>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</si>
  <si>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</si>
  <si>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</si>
  <si>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</si>
  <si>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</si>
  <si>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</si>
  <si>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</si>
  <si>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</si>
  <si>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</si>
  <si>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</si>
  <si>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</si>
  <si>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</si>
  <si>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</si>
  <si>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EUR</t>
  </si>
  <si>
    <t xml:space="preserve">A. SAŽETAK RAČUNA PRIHODA I RASHODA </t>
  </si>
  <si>
    <t>B. SAŽETAK RAČUNA FINANCIRANJA</t>
  </si>
  <si>
    <t>Ured Vlade Republike Hrvatske za unutarnju reviziju</t>
  </si>
  <si>
    <t>02044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</si>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</sst>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2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30" fillId="0" borderId="0" xfId="122" applyFont="1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31" fillId="0" borderId="0" xfId="122" applyFont="1" applyAlignment="1">
      <alignment vertical="center"/>
      <protection/>
    </xf>
    <xf numFmtId="0" fontId="32" fillId="0" borderId="0" xfId="122" applyFont="1" applyAlignment="1">
      <alignment vertical="center"/>
      <protection/>
    </xf>
    <xf numFmtId="0" fontId="30" fillId="0" borderId="0" xfId="122" applyFont="1" applyAlignment="1">
      <alignment horizontal="left" vertical="center"/>
      <protection/>
    </xf>
    <xf numFmtId="0" fontId="33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4" fontId="26" fillId="0" borderId="0" xfId="122" applyNumberFormat="1" applyFont="1" applyAlignment="1">
      <alignment horizontal="justify" vertical="center"/>
      <protection/>
    </xf>
    <xf numFmtId="0" fontId="34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0" fontId="35" fillId="0" borderId="0" xfId="122" applyFont="1" applyAlignment="1">
      <alignment horizontal="center" vertical="center"/>
      <protection/>
    </xf>
    <xf numFmtId="0" fontId="36" fillId="0" borderId="0" xfId="122" applyFont="1" applyAlignment="1">
      <alignment vertical="center"/>
      <protection/>
    </xf>
    <xf numFmtId="180" fontId="26" fillId="0" borderId="0" xfId="122" applyNumberFormat="1" applyFont="1" applyAlignment="1">
      <alignment horizontal="center" vertical="center"/>
      <protection/>
    </xf>
    <xf numFmtId="0" fontId="37" fillId="0" borderId="0" xfId="122" applyFont="1" applyAlignment="1">
      <alignment vertical="center"/>
      <protection/>
    </xf>
    <xf numFmtId="180" fontId="37" fillId="0" borderId="0" xfId="122" applyNumberFormat="1" applyFont="1" applyAlignment="1">
      <alignment vertical="center"/>
      <protection/>
    </xf>
    <xf numFmtId="3" fontId="37" fillId="0" borderId="0" xfId="122" applyNumberFormat="1" applyFont="1" applyAlignment="1">
      <alignment vertical="center"/>
      <protection/>
    </xf>
    <xf numFmtId="3" fontId="29" fillId="0" borderId="0" xfId="122" applyNumberFormat="1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26" fillId="0" borderId="0" xfId="122" applyFont="1" applyAlignment="1">
      <alignment vertical="center"/>
      <protection/>
    </xf>
    <xf numFmtId="3" fontId="1" fillId="0" borderId="0" xfId="122" applyNumberFormat="1" applyAlignment="1">
      <alignment vertical="center"/>
      <protection/>
    </xf>
    <xf numFmtId="3" fontId="0" fillId="0" borderId="1" xfId="175" applyNumberFormat="1">
      <alignment horizontal="right" vertical="center"/>
    </xf>
    <xf numFmtId="0" fontId="0" fillId="60" borderId="1" xfId="156" applyAlignment="1" quotePrefix="1">
      <alignment horizontal="left" vertical="center" indent="2"/>
    </xf>
    <xf numFmtId="0" fontId="28" fillId="0" borderId="0" xfId="122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58" applyAlignment="1" quotePrefix="1">
      <alignment horizontal="left" vertical="top" wrapText="1" indent="1"/>
    </xf>
    <xf numFmtId="3" fontId="27" fillId="0" borderId="0" xfId="122" applyNumberFormat="1" applyFont="1" applyAlignment="1">
      <alignment vertical="center"/>
      <protection/>
    </xf>
    <xf numFmtId="3" fontId="30" fillId="0" borderId="0" xfId="122" applyNumberFormat="1" applyFont="1" applyAlignment="1">
      <alignment horizontal="left" vertical="center"/>
      <protection/>
    </xf>
    <xf numFmtId="3" fontId="28" fillId="0" borderId="0" xfId="122" applyNumberFormat="1" applyFont="1" applyAlignment="1">
      <alignment horizontal="center" vertical="center"/>
      <protection/>
    </xf>
    <xf numFmtId="3" fontId="27" fillId="0" borderId="0" xfId="122" applyNumberFormat="1" applyFont="1" applyAlignment="1">
      <alignment horizontal="justify" vertical="center"/>
      <protection/>
    </xf>
    <xf numFmtId="4" fontId="0" fillId="0" borderId="1" xfId="175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2" applyFont="1" applyBorder="1" applyAlignment="1">
      <alignment horizontal="justify" vertical="center"/>
      <protection/>
    </xf>
    <xf numFmtId="0" fontId="27" fillId="0" borderId="13" xfId="122" applyFont="1" applyBorder="1" applyAlignment="1">
      <alignment horizontal="center" vertical="center"/>
      <protection/>
    </xf>
    <xf numFmtId="3" fontId="27" fillId="0" borderId="13" xfId="122" applyNumberFormat="1" applyFont="1" applyBorder="1" applyAlignment="1">
      <alignment horizontal="center" vertical="center"/>
      <protection/>
    </xf>
    <xf numFmtId="0" fontId="26" fillId="0" borderId="13" xfId="122" applyFont="1" applyBorder="1" applyAlignment="1">
      <alignment horizontal="left" vertical="center" wrapText="1"/>
      <protection/>
    </xf>
    <xf numFmtId="3" fontId="38" fillId="0" borderId="13" xfId="121" applyNumberFormat="1" applyFont="1" applyFill="1" applyBorder="1" applyAlignment="1">
      <alignment horizontal="right" vertical="center"/>
      <protection/>
    </xf>
    <xf numFmtId="0" fontId="26" fillId="0" borderId="13" xfId="122" applyFont="1" applyBorder="1" applyAlignment="1" quotePrefix="1">
      <alignment horizontal="left" vertical="center" wrapText="1"/>
      <protection/>
    </xf>
    <xf numFmtId="4" fontId="26" fillId="63" borderId="0" xfId="122" applyNumberFormat="1" applyFont="1" applyFill="1" applyAlignment="1">
      <alignment horizontal="left" vertical="center"/>
      <protection/>
    </xf>
    <xf numFmtId="3" fontId="27" fillId="63" borderId="0" xfId="122" applyNumberFormat="1" applyFont="1" applyFill="1" applyAlignment="1">
      <alignment vertical="center"/>
      <protection/>
    </xf>
    <xf numFmtId="0" fontId="26" fillId="63" borderId="13" xfId="122" applyFont="1" applyFill="1" applyBorder="1" applyAlignment="1">
      <alignment horizontal="justify" vertical="center"/>
      <protection/>
    </xf>
    <xf numFmtId="0" fontId="27" fillId="63" borderId="13" xfId="122" applyFont="1" applyFill="1" applyBorder="1" applyAlignment="1">
      <alignment horizontal="center" vertical="center"/>
      <protection/>
    </xf>
    <xf numFmtId="3" fontId="27" fillId="63" borderId="13" xfId="122" applyNumberFormat="1" applyFont="1" applyFill="1" applyBorder="1" applyAlignment="1">
      <alignment horizontal="center" vertical="center"/>
      <protection/>
    </xf>
    <xf numFmtId="0" fontId="26" fillId="63" borderId="13" xfId="122" applyFont="1" applyFill="1" applyBorder="1" applyAlignment="1">
      <alignment horizontal="left" vertical="center" wrapText="1"/>
      <protection/>
    </xf>
    <xf numFmtId="174" fontId="0" fillId="0" borderId="1" xfId="175" applyNumberFormat="1">
      <alignment horizontal="right" vertical="center"/>
    </xf>
    <xf numFmtId="0" fontId="0" fillId="46" borderId="1" xfId="134" applyNumberFormat="1" quotePrefix="1">
      <alignment horizontal="left" vertical="center" indent="1"/>
    </xf>
    <xf numFmtId="0" fontId="0" fillId="58" borderId="1" xfId="151" applyNumberFormat="1" quotePrefix="1">
      <alignment horizontal="right" vertical="center"/>
    </xf>
    <xf numFmtId="4" fontId="30" fillId="63" borderId="0" xfId="122" applyNumberFormat="1" applyFont="1" applyFill="1" applyAlignment="1">
      <alignment horizontal="center" vertical="center"/>
      <protection/>
    </xf>
    <xf numFmtId="180" fontId="30" fillId="0" borderId="0" xfId="122" applyNumberFormat="1" applyFont="1" applyAlignment="1">
      <alignment horizontal="center" vertical="center" wrapText="1"/>
      <protection/>
    </xf>
    <xf numFmtId="0" fontId="30" fillId="0" borderId="0" xfId="122" applyFont="1" applyAlignment="1">
      <alignment horizontal="center" vertical="center" wrapText="1"/>
      <protection/>
    </xf>
    <xf numFmtId="0" fontId="28" fillId="0" borderId="0" xfId="122" applyFont="1" applyAlignment="1">
      <alignment horizontal="center" vertical="center"/>
      <protection/>
    </xf>
    <xf numFmtId="4" fontId="30" fillId="0" borderId="0" xfId="122" applyNumberFormat="1" applyFont="1" applyAlignment="1">
      <alignment horizontal="center" vertical="center"/>
      <protection/>
    </xf>
    <xf numFmtId="3" fontId="30" fillId="0" borderId="13" xfId="122" applyNumberFormat="1" applyFont="1" applyBorder="1" applyAlignment="1">
      <alignment horizontal="center" vertical="center" wrapText="1"/>
      <protection/>
    </xf>
  </cellXfs>
  <cellStyles count="18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Calculation 2" xfId="89"/>
    <cellStyle name="Check Cell 2" xfId="90"/>
    <cellStyle name="Dobro" xfId="91"/>
    <cellStyle name="Emphasis 1" xfId="92"/>
    <cellStyle name="Emphasis 2" xfId="93"/>
    <cellStyle name="Emphasis 3" xfId="94"/>
    <cellStyle name="Good 2" xfId="95"/>
    <cellStyle name="Heading 1 2" xfId="96"/>
    <cellStyle name="Heading 2 2" xfId="97"/>
    <cellStyle name="Heading 3 2" xfId="98"/>
    <cellStyle name="Heading 4 2" xfId="99"/>
    <cellStyle name="Hyperlink" xfId="100"/>
    <cellStyle name="Input 2" xfId="101"/>
    <cellStyle name="Isticanje1" xfId="102"/>
    <cellStyle name="Isticanje2" xfId="103"/>
    <cellStyle name="Isticanje3" xfId="104"/>
    <cellStyle name="Isticanje4" xfId="105"/>
    <cellStyle name="Isticanje5" xfId="106"/>
    <cellStyle name="Isticanje6" xfId="107"/>
    <cellStyle name="Izlaz" xfId="108"/>
    <cellStyle name="Izračun" xfId="109"/>
    <cellStyle name="Linked Cell 2" xfId="110"/>
    <cellStyle name="Loše" xfId="111"/>
    <cellStyle name="Naslov" xfId="112"/>
    <cellStyle name="Naslov 1" xfId="113"/>
    <cellStyle name="Naslov 2" xfId="114"/>
    <cellStyle name="Naslov 3" xfId="115"/>
    <cellStyle name="Naslov 4" xfId="116"/>
    <cellStyle name="Neutral 2" xfId="117"/>
    <cellStyle name="Neutralno" xfId="118"/>
    <cellStyle name="Normal 2" xfId="119"/>
    <cellStyle name="Normal 3" xfId="120"/>
    <cellStyle name="Normal 4" xfId="121"/>
    <cellStyle name="Normal 5" xfId="122"/>
    <cellStyle name="Note 2" xfId="123"/>
    <cellStyle name="Output 2" xfId="124"/>
    <cellStyle name="Percent" xfId="125"/>
    <cellStyle name="Povezana ćelija" xfId="126"/>
    <cellStyle name="Followed Hyperlink" xfId="127"/>
    <cellStyle name="Provjera ćelije" xfId="128"/>
    <cellStyle name="SAPBEXaggData" xfId="129"/>
    <cellStyle name="SAPBEXaggDataEmph" xfId="130"/>
    <cellStyle name="SAPBEXaggItem" xfId="131"/>
    <cellStyle name="SAPBEXaggItem 2" xfId="132"/>
    <cellStyle name="SAPBEXaggItemX" xfId="133"/>
    <cellStyle name="SAPBEXchaText" xfId="134"/>
    <cellStyle name="SAPBEXchaText 2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Drill 2" xfId="146"/>
    <cellStyle name="SAPBEXfilterItem" xfId="147"/>
    <cellStyle name="SAPBEXfilterItem 2" xfId="148"/>
    <cellStyle name="SAPBEXfilterText" xfId="149"/>
    <cellStyle name="SAPBEXfilterText 2" xfId="150"/>
    <cellStyle name="SAPBEXformats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1" xfId="159"/>
    <cellStyle name="SAPBEXHLevel1 2" xfId="160"/>
    <cellStyle name="SAPBEXHLevel1X" xfId="161"/>
    <cellStyle name="SAPBEXHLevel2" xfId="162"/>
    <cellStyle name="SAPBEXHLevel2 2" xfId="163"/>
    <cellStyle name="SAPBEXHLevel2X" xfId="164"/>
    <cellStyle name="SAPBEXHLevel3" xfId="165"/>
    <cellStyle name="SAPBEXHLevel3 2" xfId="166"/>
    <cellStyle name="SAPBEXHLevel3X" xfId="167"/>
    <cellStyle name="SAPBEXinputData" xfId="168"/>
    <cellStyle name="SAPBEXItemHeader" xfId="169"/>
    <cellStyle name="SAPBEXresData" xfId="170"/>
    <cellStyle name="SAPBEXresDataEmph" xfId="171"/>
    <cellStyle name="SAPBEXresDataEmph 2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 2" xfId="178"/>
    <cellStyle name="SAPBEXstdItemX" xfId="179"/>
    <cellStyle name="SAPBEXtitle" xfId="180"/>
    <cellStyle name="SAPBEXtitle 2" xfId="181"/>
    <cellStyle name="SAPBEXunassignedItem" xfId="182"/>
    <cellStyle name="SAPBEXunassignedItem 2" xfId="183"/>
    <cellStyle name="SAPBEXundefined" xfId="184"/>
    <cellStyle name="Sheet Title" xfId="185"/>
    <cellStyle name="Tekst objašnjenja" xfId="186"/>
    <cellStyle name="Tekst upozorenja" xfId="187"/>
    <cellStyle name="Total 2" xfId="188"/>
    <cellStyle name="Ukupni zbroj" xfId="189"/>
    <cellStyle name="Unos" xfId="190"/>
    <cellStyle name="Currency" xfId="191"/>
    <cellStyle name="Currency [0]" xfId="192"/>
    <cellStyle name="Warning Text 2" xfId="193"/>
    <cellStyle name="Comma" xfId="194"/>
    <cellStyle name="Comma [0]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9"/>
  <sheetViews>
    <sheetView tabSelected="1" zoomScale="85" zoomScaleNormal="85" zoomScalePageLayoutView="0" workbookViewId="0" topLeftCell="A1">
      <selection activeCell="G12" sqref="G12"/>
    </sheetView>
  </sheetViews>
  <sheetFormatPr defaultColWidth="12.5" defaultRowHeight="15" customHeight="1"/>
  <cols>
    <col min="1" max="1" width="70.83203125" style="25" customWidth="1"/>
    <col min="2" max="4" width="30.83203125" style="32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30" customHeight="1">
      <c r="A1" s="55" t="str">
        <f>CONCATENATE('Tekst varijable'!A2," ",UPPER('Tekst varijable'!A1))</f>
        <v>02044 URED VLADE REPUBLIKE HRVATSKE ZA UNUTARNJU REVIZIJU</v>
      </c>
      <c r="B1" s="55"/>
      <c r="C1" s="55"/>
      <c r="D1" s="55"/>
    </row>
    <row r="3" spans="1:4" ht="30" customHeight="1">
      <c r="A3" s="54" t="str">
        <f>UPPER("Financijski plan za "&amp;LEFT(RIGHT(B10,5),5)&amp;" godinu i projekcije za "&amp;LEFT(RIGHT(C10,5),5)&amp;" i "&amp;LEFT(RIGHT(D10,5),5)&amp;"  godinu")</f>
        <v>FINANCIJSKI PLAN ZA 2023. GODINU I PROJEKCIJE ZA 2024. I 2025.  GODINU</v>
      </c>
      <c r="B3" s="54"/>
      <c r="C3" s="54"/>
      <c r="D3" s="54"/>
    </row>
    <row r="4" spans="1:4" s="7" customFormat="1" ht="12.75" customHeight="1">
      <c r="A4" s="11"/>
      <c r="B4" s="33"/>
      <c r="C4" s="33"/>
      <c r="D4" s="33"/>
    </row>
    <row r="5" spans="1:26" s="6" customFormat="1" ht="15" customHeight="1">
      <c r="A5" s="56" t="s">
        <v>10</v>
      </c>
      <c r="B5" s="56"/>
      <c r="C5" s="56"/>
      <c r="D5" s="5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6" customFormat="1" ht="9" customHeight="1">
      <c r="A6" s="7"/>
      <c r="B6" s="32"/>
      <c r="C6" s="32"/>
      <c r="D6" s="3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0" customFormat="1" ht="12" customHeight="1">
      <c r="A7" s="29"/>
      <c r="B7" s="34"/>
      <c r="C7" s="34"/>
      <c r="D7" s="3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3" customFormat="1" ht="18" customHeight="1">
      <c r="A8" s="57" t="s">
        <v>30</v>
      </c>
      <c r="B8" s="57"/>
      <c r="C8" s="57"/>
      <c r="D8" s="5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3" customFormat="1" ht="6.75" customHeight="1">
      <c r="A9" s="8"/>
      <c r="B9" s="35"/>
      <c r="C9" s="35"/>
      <c r="D9" s="3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6" customFormat="1" ht="32.25" customHeight="1">
      <c r="A10" s="38"/>
      <c r="B10" s="58" t="str">
        <f>CONCATENATE("Plan za ",MID('BW upit'!E2,14,5))</f>
        <v>Plan za 2023.</v>
      </c>
      <c r="C10" s="58" t="str">
        <f>CONCATENATE("Projekcija za ",MID('BW upit'!F2,26,5))</f>
        <v>Projekcija za 2024.</v>
      </c>
      <c r="D10" s="58" t="str">
        <f>CONCATENATE("Projekcija za ",MID('BW upit'!G2,26,5))</f>
        <v>Projekcija za 2025.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7" customFormat="1" ht="15">
      <c r="A11" s="39">
        <v>1</v>
      </c>
      <c r="B11" s="40">
        <v>2</v>
      </c>
      <c r="C11" s="40">
        <v>3</v>
      </c>
      <c r="D11" s="40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27.75" customHeight="1">
      <c r="A12" s="41" t="s">
        <v>2</v>
      </c>
      <c r="B12" s="42">
        <f>'BW upit'!E4</f>
        <v>373761</v>
      </c>
      <c r="C12" s="42">
        <f>'BW upit'!F4</f>
        <v>372398</v>
      </c>
      <c r="D12" s="42">
        <f>'BW upit'!G4</f>
        <v>369538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</row>
    <row r="13" spans="1:26" s="5" customFormat="1" ht="27.75" customHeight="1">
      <c r="A13" s="41" t="s">
        <v>3</v>
      </c>
      <c r="B13" s="42">
        <f>'BW upit'!E5</f>
        <v>0</v>
      </c>
      <c r="C13" s="42">
        <f>'BW upit'!F5</f>
        <v>0</v>
      </c>
      <c r="D13" s="42">
        <f>'BW upit'!G5</f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27.75" customHeight="1">
      <c r="A14" s="41" t="s">
        <v>4</v>
      </c>
      <c r="B14" s="42">
        <f>'BW upit'!E6</f>
        <v>373761</v>
      </c>
      <c r="C14" s="42">
        <f>'BW upit'!F6</f>
        <v>372398</v>
      </c>
      <c r="D14" s="42">
        <f>'BW upit'!G6</f>
        <v>369538</v>
      </c>
      <c r="E14" s="20"/>
      <c r="F14" s="22"/>
      <c r="G14" s="22"/>
      <c r="H14" s="22"/>
      <c r="I14" s="22"/>
      <c r="J14" s="22"/>
      <c r="K14" s="22"/>
      <c r="L14" s="22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27.75" customHeight="1">
      <c r="A15" s="41" t="s">
        <v>5</v>
      </c>
      <c r="B15" s="42">
        <f>'BW upit'!E7</f>
        <v>368436</v>
      </c>
      <c r="C15" s="42">
        <f>'BW upit'!F7</f>
        <v>367604</v>
      </c>
      <c r="D15" s="42">
        <f>'BW upit'!G7</f>
        <v>364744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7.75" customHeight="1">
      <c r="A16" s="41" t="s">
        <v>11</v>
      </c>
      <c r="B16" s="42">
        <f>'BW upit'!E8</f>
        <v>5325</v>
      </c>
      <c r="C16" s="42">
        <f>'BW upit'!F8</f>
        <v>4794</v>
      </c>
      <c r="D16" s="42">
        <f>'BW upit'!G8</f>
        <v>4794</v>
      </c>
      <c r="E16" s="19"/>
      <c r="F16" s="22"/>
      <c r="G16" s="22"/>
      <c r="H16" s="22"/>
      <c r="I16" s="22"/>
      <c r="J16" s="22"/>
      <c r="K16" s="22"/>
      <c r="L16" s="22"/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5" customFormat="1" ht="27.75" customHeight="1">
      <c r="A17" s="41" t="s">
        <v>6</v>
      </c>
      <c r="B17" s="42">
        <f>'BW upit'!E9</f>
        <v>373761</v>
      </c>
      <c r="C17" s="42">
        <f>'BW upit'!F9</f>
        <v>372398</v>
      </c>
      <c r="D17" s="42">
        <f>'BW upit'!G9</f>
        <v>369538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/>
      <c r="X17" s="20"/>
      <c r="Y17" s="20"/>
      <c r="Z17" s="20"/>
    </row>
    <row r="18" spans="1:26" s="5" customFormat="1" ht="27.75" customHeight="1">
      <c r="A18" s="43" t="s">
        <v>12</v>
      </c>
      <c r="B18" s="42">
        <f>'BW upit'!E10</f>
        <v>0</v>
      </c>
      <c r="C18" s="42">
        <f>'BW upit'!F10</f>
        <v>0</v>
      </c>
      <c r="D18" s="42">
        <f>'BW upit'!G10</f>
        <v>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6" customFormat="1" ht="14.25" customHeight="1">
      <c r="A19" s="25"/>
      <c r="B19" s="32"/>
      <c r="C19" s="32"/>
      <c r="D19" s="32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18.75" customHeight="1">
      <c r="A20" s="53" t="s">
        <v>31</v>
      </c>
      <c r="B20" s="53"/>
      <c r="C20" s="53"/>
      <c r="D20" s="53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6" customFormat="1" ht="6.75" customHeight="1">
      <c r="A21" s="44"/>
      <c r="B21" s="45"/>
      <c r="C21" s="45"/>
      <c r="D21" s="45"/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32.25" customHeight="1">
      <c r="A22" s="46"/>
      <c r="B22" s="58" t="str">
        <f>B10</f>
        <v>Plan za 2023.</v>
      </c>
      <c r="C22" s="58" t="str">
        <f>C10</f>
        <v>Projekcija za 2024.</v>
      </c>
      <c r="D22" s="58" t="str">
        <f>D10</f>
        <v>Projekcija za 2025.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7" customFormat="1" ht="15">
      <c r="A23" s="47">
        <v>1</v>
      </c>
      <c r="B23" s="48">
        <v>2</v>
      </c>
      <c r="C23" s="48">
        <v>3</v>
      </c>
      <c r="D23" s="48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6" customFormat="1" ht="27.75" customHeight="1">
      <c r="A24" s="49" t="s">
        <v>7</v>
      </c>
      <c r="B24" s="42">
        <f>'BW upit'!E11</f>
        <v>0</v>
      </c>
      <c r="C24" s="42">
        <f>'BW upit'!F11</f>
        <v>0</v>
      </c>
      <c r="D24" s="42">
        <f>'BW upit'!G11</f>
        <v>0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7.75" customHeight="1">
      <c r="A25" s="49" t="s">
        <v>8</v>
      </c>
      <c r="B25" s="42">
        <f>'BW upit'!E12</f>
        <v>0</v>
      </c>
      <c r="C25" s="42">
        <f>'BW upit'!F12</f>
        <v>0</v>
      </c>
      <c r="D25" s="42">
        <f>'BW upit'!G12</f>
        <v>0</v>
      </c>
      <c r="E25" s="19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7.75" customHeight="1">
      <c r="A26" s="49" t="s">
        <v>17</v>
      </c>
      <c r="B26" s="42">
        <f>'BW upit'!E13</f>
        <v>0</v>
      </c>
      <c r="C26" s="42">
        <f>'BW upit'!F13</f>
        <v>0</v>
      </c>
      <c r="D26" s="42">
        <f>'BW upit'!G13</f>
        <v>0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6" customFormat="1" ht="27.75" customHeight="1">
      <c r="A27" s="49" t="s">
        <v>18</v>
      </c>
      <c r="B27" s="42">
        <f>'BW upit'!E14</f>
        <v>0</v>
      </c>
      <c r="C27" s="42">
        <f>'BW upit'!F14</f>
        <v>0</v>
      </c>
      <c r="D27" s="42">
        <f>'BW upit'!G14</f>
        <v>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5" customFormat="1" ht="27.75" customHeight="1">
      <c r="A28" s="49" t="s">
        <v>13</v>
      </c>
      <c r="B28" s="42">
        <f>'BW upit'!E15</f>
        <v>0</v>
      </c>
      <c r="C28" s="42">
        <f>'BW upit'!F15</f>
        <v>0</v>
      </c>
      <c r="D28" s="42">
        <f>'BW upit'!G15</f>
        <v>0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6" customFormat="1" ht="27.75" customHeight="1">
      <c r="A29" s="49" t="s">
        <v>9</v>
      </c>
      <c r="B29" s="42">
        <f>'BW upit'!E16</f>
        <v>0</v>
      </c>
      <c r="C29" s="42">
        <f>'BW upit'!F16</f>
        <v>0</v>
      </c>
      <c r="D29" s="42">
        <f>'BW upit'!G16</f>
        <v>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/>
    <row r="31" spans="2:4" s="4" customFormat="1" ht="15" customHeight="1">
      <c r="B31" s="26"/>
      <c r="C31" s="26"/>
      <c r="D31" s="26"/>
    </row>
    <row r="32" spans="2:4" s="4" customFormat="1" ht="15" customHeight="1">
      <c r="B32" s="26"/>
      <c r="C32" s="26"/>
      <c r="D32" s="26"/>
    </row>
    <row r="33" spans="2:4" s="4" customFormat="1" ht="17.2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  <row r="129" spans="2:4" s="4" customFormat="1" ht="15" customHeight="1">
      <c r="B129" s="26"/>
      <c r="C129" s="26"/>
      <c r="D129" s="26"/>
    </row>
  </sheetData>
  <sheetProtection/>
  <mergeCells count="5">
    <mergeCell ref="A20:D20"/>
    <mergeCell ref="A3:D3"/>
    <mergeCell ref="A1:D1"/>
    <mergeCell ref="A5:D5"/>
    <mergeCell ref="A8:D8"/>
  </mergeCells>
  <printOptions horizontalCentered="1"/>
  <pageMargins left="0" right="0" top="0" bottom="0" header="0" footer="0"/>
  <pageSetup horizontalDpi="600" verticalDpi="600" orientation="landscape" scale="95" r:id="rId1"/>
  <headerFooter alignWithMargins="0">
    <oddHeader>&amp;C&amp;"Times"&amp;9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51" t="s">
        <v>14</v>
      </c>
      <c r="C2" s="31" t="s">
        <v>24</v>
      </c>
      <c r="D2" s="31" t="s">
        <v>25</v>
      </c>
      <c r="E2" s="31" t="s">
        <v>26</v>
      </c>
      <c r="F2" s="31" t="s">
        <v>27</v>
      </c>
      <c r="G2" s="31" t="s">
        <v>28</v>
      </c>
      <c r="H2"/>
      <c r="I2"/>
      <c r="J2"/>
      <c r="K2"/>
      <c r="L2"/>
      <c r="M2"/>
    </row>
    <row r="3" spans="2:13" ht="11.25">
      <c r="B3" s="51" t="s">
        <v>14</v>
      </c>
      <c r="C3" s="52" t="s">
        <v>29</v>
      </c>
      <c r="D3" s="52" t="s">
        <v>29</v>
      </c>
      <c r="E3" s="52" t="s">
        <v>29</v>
      </c>
      <c r="F3" s="52" t="s">
        <v>29</v>
      </c>
      <c r="G3" s="52" t="s">
        <v>29</v>
      </c>
      <c r="H3"/>
      <c r="I3"/>
      <c r="J3"/>
      <c r="K3"/>
      <c r="L3"/>
      <c r="M3"/>
    </row>
    <row r="4" spans="1:13" ht="11.25">
      <c r="A4"/>
      <c r="B4" s="28" t="s">
        <v>34</v>
      </c>
      <c r="C4" s="27"/>
      <c r="D4" s="27"/>
      <c r="E4" s="27">
        <v>373761</v>
      </c>
      <c r="F4" s="27">
        <v>372398</v>
      </c>
      <c r="G4" s="27">
        <v>369538</v>
      </c>
      <c r="H4"/>
      <c r="I4"/>
      <c r="J4"/>
      <c r="K4"/>
      <c r="L4"/>
      <c r="M4"/>
    </row>
    <row r="5" spans="1:13" ht="11.25">
      <c r="A5"/>
      <c r="B5" s="28" t="s">
        <v>35</v>
      </c>
      <c r="C5" s="27"/>
      <c r="D5" s="27"/>
      <c r="E5" s="27"/>
      <c r="F5" s="27"/>
      <c r="G5" s="27"/>
      <c r="H5"/>
      <c r="I5"/>
      <c r="J5"/>
      <c r="K5"/>
      <c r="L5"/>
      <c r="M5"/>
    </row>
    <row r="6" spans="1:13" ht="11.25">
      <c r="A6"/>
      <c r="B6" s="28" t="s">
        <v>19</v>
      </c>
      <c r="C6" s="27"/>
      <c r="D6" s="27"/>
      <c r="E6" s="27">
        <v>373761</v>
      </c>
      <c r="F6" s="27">
        <v>372398</v>
      </c>
      <c r="G6" s="27">
        <v>369538</v>
      </c>
      <c r="H6"/>
      <c r="I6"/>
      <c r="J6"/>
      <c r="K6"/>
      <c r="L6"/>
      <c r="M6"/>
    </row>
    <row r="7" spans="1:13" ht="11.25">
      <c r="A7"/>
      <c r="B7" s="28" t="s">
        <v>36</v>
      </c>
      <c r="C7" s="36">
        <v>240446.85</v>
      </c>
      <c r="D7" s="36">
        <v>257754.33</v>
      </c>
      <c r="E7" s="27">
        <v>368436</v>
      </c>
      <c r="F7" s="27">
        <v>367604</v>
      </c>
      <c r="G7" s="27">
        <v>364744</v>
      </c>
      <c r="H7"/>
      <c r="I7"/>
      <c r="J7"/>
      <c r="K7"/>
      <c r="L7"/>
      <c r="M7"/>
    </row>
    <row r="8" spans="1:13" ht="11.25">
      <c r="A8"/>
      <c r="B8" s="28" t="s">
        <v>37</v>
      </c>
      <c r="C8" s="36">
        <v>2592.51</v>
      </c>
      <c r="D8" s="36">
        <v>5955.94</v>
      </c>
      <c r="E8" s="27">
        <v>5325</v>
      </c>
      <c r="F8" s="27">
        <v>4794</v>
      </c>
      <c r="G8" s="27">
        <v>4794</v>
      </c>
      <c r="H8"/>
      <c r="I8"/>
      <c r="J8"/>
      <c r="K8"/>
      <c r="L8"/>
      <c r="M8"/>
    </row>
    <row r="9" spans="1:13" ht="11.25">
      <c r="A9"/>
      <c r="B9" s="28" t="s">
        <v>20</v>
      </c>
      <c r="C9" s="36">
        <v>243039.36</v>
      </c>
      <c r="D9" s="36">
        <v>263710.27</v>
      </c>
      <c r="E9" s="27">
        <v>373761</v>
      </c>
      <c r="F9" s="27">
        <v>372398</v>
      </c>
      <c r="G9" s="27">
        <v>369538</v>
      </c>
      <c r="H9"/>
      <c r="I9"/>
      <c r="J9"/>
      <c r="K9"/>
      <c r="L9"/>
      <c r="M9"/>
    </row>
    <row r="10" spans="1:13" ht="11.25">
      <c r="A10"/>
      <c r="B10" s="28" t="s">
        <v>21</v>
      </c>
      <c r="C10" s="36">
        <v>-243039.36</v>
      </c>
      <c r="D10" s="36">
        <v>-263710.27</v>
      </c>
      <c r="E10" s="50">
        <v>0</v>
      </c>
      <c r="F10" s="50">
        <v>0</v>
      </c>
      <c r="G10" s="50">
        <v>0</v>
      </c>
      <c r="H10"/>
      <c r="I10"/>
      <c r="J10"/>
      <c r="K10"/>
      <c r="L10"/>
      <c r="M10"/>
    </row>
    <row r="11" spans="1:13" ht="11.25">
      <c r="A11"/>
      <c r="B11" s="28" t="s">
        <v>38</v>
      </c>
      <c r="C11" s="27"/>
      <c r="D11" s="27"/>
      <c r="E11" s="27"/>
      <c r="F11" s="27"/>
      <c r="G11" s="27"/>
      <c r="H11"/>
      <c r="I11"/>
      <c r="J11"/>
      <c r="K11"/>
      <c r="L11"/>
      <c r="M11"/>
    </row>
    <row r="12" spans="1:13" ht="11.25">
      <c r="A12"/>
      <c r="B12" s="28" t="s">
        <v>39</v>
      </c>
      <c r="C12" s="27"/>
      <c r="D12" s="27"/>
      <c r="E12" s="27"/>
      <c r="F12" s="27"/>
      <c r="G12" s="27"/>
      <c r="H12"/>
      <c r="I12"/>
      <c r="J12"/>
      <c r="K12"/>
      <c r="L12"/>
      <c r="M12"/>
    </row>
    <row r="13" spans="1:13" ht="11.25">
      <c r="A13"/>
      <c r="B13" s="28" t="s">
        <v>15</v>
      </c>
      <c r="C13" s="27"/>
      <c r="D13" s="27"/>
      <c r="E13" s="27"/>
      <c r="F13" s="27"/>
      <c r="G13" s="27"/>
      <c r="H13"/>
      <c r="I13"/>
      <c r="J13"/>
      <c r="K13"/>
      <c r="L13"/>
      <c r="M13"/>
    </row>
    <row r="14" spans="1:13" ht="11.25">
      <c r="A14"/>
      <c r="B14" s="28" t="s">
        <v>16</v>
      </c>
      <c r="C14" s="27"/>
      <c r="D14" s="27"/>
      <c r="E14" s="27"/>
      <c r="F14" s="27"/>
      <c r="G14" s="27"/>
      <c r="H14"/>
      <c r="I14"/>
      <c r="J14"/>
      <c r="K14"/>
      <c r="L14"/>
      <c r="M14"/>
    </row>
    <row r="15" spans="1:13" ht="11.25">
      <c r="A15"/>
      <c r="B15" s="28" t="s">
        <v>22</v>
      </c>
      <c r="C15" s="27"/>
      <c r="D15" s="27"/>
      <c r="E15" s="27"/>
      <c r="F15" s="27"/>
      <c r="G15" s="27"/>
      <c r="H15"/>
      <c r="I15"/>
      <c r="J15"/>
      <c r="K15"/>
      <c r="L15"/>
      <c r="M15"/>
    </row>
    <row r="16" spans="1:13" ht="11.25">
      <c r="A16"/>
      <c r="B16" s="28" t="s">
        <v>23</v>
      </c>
      <c r="C16" s="36">
        <v>-243039.36</v>
      </c>
      <c r="D16" s="36">
        <v>-263710.27</v>
      </c>
      <c r="E16" s="50">
        <v>0</v>
      </c>
      <c r="F16" s="50">
        <v>0</v>
      </c>
      <c r="G16" s="50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7"/>
      <c r="D19" s="37"/>
      <c r="E19" s="37"/>
      <c r="F19" s="37"/>
      <c r="G19" s="37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0" t="s">
        <v>32</v>
      </c>
    </row>
    <row r="2" ht="11.25">
      <c r="A2" s="30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Mirta Ivanković</cp:lastModifiedBy>
  <cp:lastPrinted>2022-12-08T10:53:17Z</cp:lastPrinted>
  <dcterms:created xsi:type="dcterms:W3CDTF">2006-05-18T10:01:57Z</dcterms:created>
  <dcterms:modified xsi:type="dcterms:W3CDTF">2022-12-08T10:53:26Z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